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_FilterDatabase" localSheetId="0" hidden="1">'Sheet1'!$A$2:$H$2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<sst xmlns="http://schemas.openxmlformats.org/spreadsheetml/2006/main" count="192" uniqueCount="103">
  <si>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</si>
  <si>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</si>
  <si>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</si>
  <si>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</si>
  <si>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</si>
  <si>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</si>
  <si>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</si>
  <si>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</si>
  <si>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沈阳市卫健委直属医院核算编制数</t>
  </si>
  <si>
    <t>单位</t>
  </si>
  <si>
    <t>开放床位数</t>
  </si>
  <si>
    <t>标准床位数</t>
  </si>
  <si>
    <t>新核算编制数</t>
  </si>
  <si>
    <t>原有编制数</t>
  </si>
  <si>
    <t>实有在编人员</t>
  </si>
  <si>
    <t>现有编外用工人数</t>
  </si>
  <si>
    <t>空编数</t>
  </si>
  <si>
    <t>空编30%</t>
  </si>
  <si>
    <t>计划数</t>
  </si>
  <si>
    <t>普通床位</t>
  </si>
  <si>
    <t>牙科治疗椅</t>
  </si>
  <si>
    <t>干诊床位</t>
  </si>
  <si>
    <t>沈阳市第一人民医院</t>
  </si>
  <si>
    <t>沈阳医学院沈洲医院</t>
  </si>
  <si>
    <t>沈阳市红十字会院</t>
  </si>
  <si>
    <t>沈阳市第四人民医院</t>
  </si>
  <si>
    <t>沈阳市第五人民医院</t>
  </si>
  <si>
    <t>沈阳市传染病院</t>
  </si>
  <si>
    <t xml:space="preserve"> 沈阳市第七人民医院</t>
  </si>
  <si>
    <t>沈阳医学院奉天医院</t>
  </si>
  <si>
    <t>沈阳市劳动卫生职业病研究所</t>
  </si>
  <si>
    <t>沈阳市胸科医院</t>
  </si>
  <si>
    <t>沈阳市口腔医院</t>
  </si>
  <si>
    <t>沈阳市肛肠医院</t>
  </si>
  <si>
    <t>沈阳妇婴医院</t>
  </si>
  <si>
    <t>沈阳市骨科医院</t>
  </si>
  <si>
    <t>沈阳市中医院</t>
  </si>
  <si>
    <t>沈阳市儿童医院</t>
  </si>
  <si>
    <t>沈阳市精神卫生中心</t>
  </si>
  <si>
    <t>沈阳急救中心</t>
  </si>
  <si>
    <t>沈阳市安宁医院</t>
  </si>
  <si>
    <t>合计</t>
  </si>
  <si>
    <t>研究生及以上</t>
  </si>
  <si>
    <t>硕士及以上</t>
  </si>
  <si>
    <t>呼吸内科（医师）</t>
  </si>
  <si>
    <t>内科学（呼吸内科）</t>
  </si>
  <si>
    <t>儿科（医师）</t>
  </si>
  <si>
    <t>本科及以上</t>
  </si>
  <si>
    <t>学士及以上</t>
  </si>
  <si>
    <t>重症医学 、内科学 （心血管内科、呼吸内科）、麻醉学</t>
  </si>
  <si>
    <t>沈东心理科（医师）</t>
  </si>
  <si>
    <t xml:space="preserve">本科：医学心理学、精神医学                     研究生：精神病与精神卫生学                    </t>
  </si>
  <si>
    <t>本科及以上</t>
  </si>
  <si>
    <t>合计</t>
  </si>
  <si>
    <t>心血管内科（医师）</t>
  </si>
  <si>
    <t>消化肾内科（医师）</t>
  </si>
  <si>
    <t>本科：  临床医学  儿科学                               研究生：儿科学</t>
  </si>
  <si>
    <t>35周岁及以下</t>
  </si>
  <si>
    <t>院办</t>
  </si>
  <si>
    <t>计算机中心</t>
  </si>
  <si>
    <t>专科及以上</t>
  </si>
  <si>
    <t>护理学</t>
  </si>
  <si>
    <t>有护士资格证，28周岁及以下</t>
  </si>
  <si>
    <t>本科：医学影像学                             研究生：影像医学与核医学（超声诊断）                电生理（肌电图、诱发电位、脑电图）</t>
  </si>
  <si>
    <t>电诊科（医师）</t>
  </si>
  <si>
    <t>放射线科（医师）</t>
  </si>
  <si>
    <t>2021年沈阳市第一人民医院编外用工公开招聘职位信息表</t>
  </si>
  <si>
    <t>神经病学</t>
  </si>
  <si>
    <t>介入科（技师）</t>
  </si>
  <si>
    <t>神经病学</t>
  </si>
  <si>
    <t>本科：医学影像学                                   研究生：影像医学与核医学（放射诊断）</t>
  </si>
  <si>
    <t>专科：医学影像技术                                 本科：医学影像学                                   研究生：影像医学与核医学</t>
  </si>
  <si>
    <t>本科： 卫生事业管理  医院管理                研究生：社会医学与卫生事业管理 公共事业管理</t>
  </si>
  <si>
    <t>内科学（消化内科）</t>
  </si>
  <si>
    <t>内科学（肾内科）</t>
  </si>
  <si>
    <t>外科学（神经外科方向）</t>
  </si>
  <si>
    <t xml:space="preserve">本科：医学检验
研究生：临床检验诊断学  （本科学历要求医学检验专业）              </t>
  </si>
  <si>
    <t>审计科</t>
  </si>
  <si>
    <t>本科：计算机软件技术（工程）、 计算机网络技术（工程）、 计算机数据库（技术） 计算机科学与技术                                                      研究生：计算机科学与技术类</t>
  </si>
  <si>
    <t>护理</t>
  </si>
  <si>
    <t>人事科</t>
  </si>
  <si>
    <t>人力资源管理</t>
  </si>
  <si>
    <r>
      <t>急诊医学、</t>
    </r>
    <r>
      <rPr>
        <sz val="10"/>
        <rFont val="宋体"/>
        <family val="0"/>
      </rPr>
      <t>内科学（心血管内科、呼吸内科）</t>
    </r>
  </si>
  <si>
    <t>内科学（消化内镜）</t>
  </si>
  <si>
    <t>内科学（心血管内科，有介入经验优先）</t>
  </si>
  <si>
    <t xml:space="preserve">会计学、财务管理、会计电算化                             </t>
  </si>
  <si>
    <t>纪检监察科</t>
  </si>
  <si>
    <t>会计学、审计、卫生事业管理</t>
  </si>
  <si>
    <t>中共党员，35周岁及以下</t>
  </si>
  <si>
    <t>外科学（泌尿外科方向、外周介入）</t>
  </si>
  <si>
    <t>外科学（普外、胸外方向）</t>
  </si>
  <si>
    <t>有医师资格证，35周岁及以下</t>
  </si>
  <si>
    <t>有医师资格证，35周岁及以下（有5年及以上神经介入经验，能独立完成颅内外动脉闭塞再通等手术）</t>
  </si>
  <si>
    <t>全日制专科及以上</t>
  </si>
  <si>
    <t>重症医学科（医师）</t>
  </si>
  <si>
    <t>急诊科（医师）</t>
  </si>
  <si>
    <t>神经内科（医师）</t>
  </si>
  <si>
    <t>普外科（医师）</t>
  </si>
  <si>
    <t>泌尿外科（医师）</t>
  </si>
  <si>
    <t>神经外科（医师）</t>
  </si>
  <si>
    <t>核磁共振科（医师）</t>
  </si>
  <si>
    <t>神经内科（介入）（医师）</t>
  </si>
  <si>
    <t>检验科（技师）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</si>
</sst>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sz val="6"/>
      <name val="宋体"/>
      <family val="0"/>
    </font>
    <font>
      <sz val="10"/>
      <name val="Calibri"/>
      <family val="0"/>
    </font>
    <font>
      <sz val="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176" fontId="21" fillId="0" borderId="0" xfId="0" applyNumberFormat="1" applyFont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horizontal="center" vertical="center" wrapText="1"/>
    </xf>
    <xf numFmtId="176" fontId="21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vertical="center"/>
    </xf>
    <xf numFmtId="176" fontId="27" fillId="0" borderId="13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6" fontId="28" fillId="0" borderId="12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0" borderId="10" xfId="0" applyFont="1" applyFill="1" applyBorder="1" applyAlignment="1">
      <alignment horizontal="center" vertical="center" shrinkToFit="1"/>
    </xf>
    <xf numFmtId="176" fontId="32" fillId="0" borderId="10" xfId="0" applyNumberFormat="1" applyFont="1" applyFill="1" applyBorder="1" applyAlignment="1">
      <alignment horizontal="center" vertical="center" shrinkToFit="1"/>
    </xf>
    <xf numFmtId="177" fontId="32" fillId="0" borderId="10" xfId="0" applyNumberFormat="1" applyFont="1" applyFill="1" applyBorder="1" applyAlignment="1">
      <alignment horizontal="center" vertical="center" wrapText="1" shrinkToFit="1"/>
    </xf>
    <xf numFmtId="176" fontId="32" fillId="0" borderId="10" xfId="0" applyNumberFormat="1" applyFont="1" applyFill="1" applyBorder="1" applyAlignment="1">
      <alignment horizontal="center" vertical="center" wrapText="1" shrinkToFit="1"/>
    </xf>
    <xf numFmtId="176" fontId="32" fillId="0" borderId="10" xfId="0" applyNumberFormat="1" applyFont="1" applyFill="1" applyBorder="1" applyAlignment="1">
      <alignment horizontal="center" vertical="center" shrinkToFit="1"/>
    </xf>
    <xf numFmtId="176" fontId="32" fillId="0" borderId="14" xfId="0" applyNumberFormat="1" applyFont="1" applyFill="1" applyBorder="1" applyAlignment="1">
      <alignment horizontal="center" vertical="center" shrinkToFit="1"/>
    </xf>
    <xf numFmtId="176" fontId="32" fillId="0" borderId="10" xfId="0" applyNumberFormat="1" applyFont="1" applyFill="1" applyBorder="1" applyAlignment="1">
      <alignment horizontal="center" vertical="center" wrapText="1" shrinkToFit="1"/>
    </xf>
    <xf numFmtId="176" fontId="20" fillId="0" borderId="10" xfId="0" applyNumberFormat="1" applyFont="1" applyFill="1" applyBorder="1" applyAlignment="1">
      <alignment horizontal="center" vertical="center" wrapText="1" shrinkToFit="1"/>
    </xf>
    <xf numFmtId="176" fontId="32" fillId="0" borderId="10" xfId="0" applyNumberFormat="1" applyFont="1" applyFill="1" applyBorder="1" applyAlignment="1">
      <alignment horizontal="center" vertical="center" wrapText="1" shrinkToFit="1"/>
    </xf>
    <xf numFmtId="176" fontId="32" fillId="0" borderId="10" xfId="0" applyNumberFormat="1" applyFont="1" applyFill="1" applyBorder="1" applyAlignment="1">
      <alignment horizontal="center" vertical="center" shrinkToFit="1"/>
    </xf>
    <xf numFmtId="176" fontId="33" fillId="0" borderId="10" xfId="0" applyNumberFormat="1" applyFont="1" applyFill="1" applyBorder="1" applyAlignment="1">
      <alignment horizontal="center" vertical="center" wrapText="1" shrinkToFit="1"/>
    </xf>
    <xf numFmtId="176" fontId="23" fillId="0" borderId="0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center" vertical="center" wrapText="1"/>
    </xf>
    <xf numFmtId="176" fontId="21" fillId="0" borderId="14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4.375" style="10" customWidth="1"/>
    <col min="2" max="2" width="18.375" style="10" customWidth="1"/>
    <col min="3" max="3" width="20.75390625" style="10" customWidth="1"/>
    <col min="4" max="4" width="4.875" style="10" customWidth="1"/>
    <col min="5" max="5" width="12.875" style="10" customWidth="1"/>
    <col min="6" max="6" width="9.25390625" style="10" customWidth="1"/>
    <col min="7" max="7" width="37.00390625" style="10" customWidth="1"/>
    <col min="8" max="8" width="25.25390625" style="10" customWidth="1"/>
    <col min="9" max="202" width="9.00390625" style="10" customWidth="1"/>
    <col min="203" max="229" width="9.00390625" style="14" bestFit="1" customWidth="1"/>
    <col min="230" max="251" width="9.00390625" style="11" bestFit="1" customWidth="1"/>
    <col min="252" max="254" width="9.00390625" style="7" bestFit="1" customWidth="1"/>
    <col min="255" max="255" width="9.00390625" style="17" bestFit="1" customWidth="1"/>
    <col min="256" max="16384" width="9.00390625" style="17" customWidth="1"/>
  </cols>
  <sheetData>
    <row r="1" spans="1:254" s="1" customFormat="1" ht="30.75" customHeight="1">
      <c r="A1" s="50" t="s">
        <v>66</v>
      </c>
      <c r="B1" s="50"/>
      <c r="C1" s="50"/>
      <c r="D1" s="50"/>
      <c r="E1" s="50"/>
      <c r="F1" s="50"/>
      <c r="G1" s="50"/>
      <c r="H1" s="5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6" s="3" customFormat="1" ht="24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17"/>
      <c r="IV2" s="17"/>
    </row>
    <row r="3" spans="1:254" s="6" customFormat="1" ht="19.5" customHeight="1">
      <c r="A3" s="42">
        <v>1</v>
      </c>
      <c r="B3" s="39" t="s">
        <v>22</v>
      </c>
      <c r="C3" s="43" t="s">
        <v>54</v>
      </c>
      <c r="D3" s="41">
        <v>3</v>
      </c>
      <c r="E3" s="40" t="s">
        <v>42</v>
      </c>
      <c r="F3" s="40" t="s">
        <v>43</v>
      </c>
      <c r="G3" s="47" t="s">
        <v>84</v>
      </c>
      <c r="H3" s="48" t="s">
        <v>91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8"/>
      <c r="IS3" s="8"/>
      <c r="IT3" s="8"/>
    </row>
    <row r="4" spans="1:254" s="6" customFormat="1" ht="19.5" customHeight="1">
      <c r="A4" s="45">
        <v>2</v>
      </c>
      <c r="B4" s="39" t="s">
        <v>22</v>
      </c>
      <c r="C4" s="43" t="s">
        <v>55</v>
      </c>
      <c r="D4" s="41">
        <v>1</v>
      </c>
      <c r="E4" s="43" t="s">
        <v>42</v>
      </c>
      <c r="F4" s="43" t="s">
        <v>43</v>
      </c>
      <c r="G4" s="45" t="s">
        <v>73</v>
      </c>
      <c r="H4" s="48" t="s">
        <v>91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8"/>
      <c r="IS4" s="8"/>
      <c r="IT4" s="8"/>
    </row>
    <row r="5" spans="1:254" s="6" customFormat="1" ht="19.5" customHeight="1">
      <c r="A5" s="47">
        <v>3</v>
      </c>
      <c r="B5" s="39" t="s">
        <v>22</v>
      </c>
      <c r="C5" s="43" t="s">
        <v>55</v>
      </c>
      <c r="D5" s="41">
        <v>1</v>
      </c>
      <c r="E5" s="43" t="s">
        <v>42</v>
      </c>
      <c r="F5" s="43" t="s">
        <v>43</v>
      </c>
      <c r="G5" s="47" t="s">
        <v>83</v>
      </c>
      <c r="H5" s="48" t="s">
        <v>91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8"/>
      <c r="IS5" s="8"/>
      <c r="IT5" s="8"/>
    </row>
    <row r="6" spans="1:254" s="6" customFormat="1" ht="19.5" customHeight="1">
      <c r="A6" s="47">
        <v>4</v>
      </c>
      <c r="B6" s="39" t="s">
        <v>22</v>
      </c>
      <c r="C6" s="43" t="s">
        <v>55</v>
      </c>
      <c r="D6" s="41">
        <v>1</v>
      </c>
      <c r="E6" s="40" t="s">
        <v>42</v>
      </c>
      <c r="F6" s="40" t="s">
        <v>43</v>
      </c>
      <c r="G6" s="45" t="s">
        <v>74</v>
      </c>
      <c r="H6" s="48" t="s">
        <v>91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8"/>
      <c r="IS6" s="8"/>
      <c r="IT6" s="8"/>
    </row>
    <row r="7" spans="1:254" s="6" customFormat="1" ht="19.5" customHeight="1">
      <c r="A7" s="47">
        <v>5</v>
      </c>
      <c r="B7" s="39" t="s">
        <v>22</v>
      </c>
      <c r="C7" s="48" t="s">
        <v>44</v>
      </c>
      <c r="D7" s="41">
        <v>1</v>
      </c>
      <c r="E7" s="40" t="s">
        <v>42</v>
      </c>
      <c r="F7" s="40" t="s">
        <v>43</v>
      </c>
      <c r="G7" s="42" t="s">
        <v>45</v>
      </c>
      <c r="H7" s="48" t="s">
        <v>91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8"/>
      <c r="IS7" s="8"/>
      <c r="IT7" s="8"/>
    </row>
    <row r="8" spans="1:254" s="6" customFormat="1" ht="19.5" customHeight="1">
      <c r="A8" s="47">
        <v>6</v>
      </c>
      <c r="B8" s="39" t="s">
        <v>22</v>
      </c>
      <c r="C8" s="48" t="s">
        <v>101</v>
      </c>
      <c r="D8" s="41">
        <v>1</v>
      </c>
      <c r="E8" s="43" t="s">
        <v>42</v>
      </c>
      <c r="F8" s="43" t="s">
        <v>43</v>
      </c>
      <c r="G8" s="42" t="s">
        <v>69</v>
      </c>
      <c r="H8" s="49" t="s">
        <v>92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8"/>
      <c r="IS8" s="8"/>
      <c r="IT8" s="8"/>
    </row>
    <row r="9" spans="1:254" s="6" customFormat="1" ht="19.5" customHeight="1">
      <c r="A9" s="47">
        <v>7</v>
      </c>
      <c r="B9" s="39" t="s">
        <v>22</v>
      </c>
      <c r="C9" s="48" t="s">
        <v>96</v>
      </c>
      <c r="D9" s="41">
        <v>3</v>
      </c>
      <c r="E9" s="43" t="s">
        <v>42</v>
      </c>
      <c r="F9" s="43" t="s">
        <v>43</v>
      </c>
      <c r="G9" s="42" t="s">
        <v>67</v>
      </c>
      <c r="H9" s="48" t="s">
        <v>91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8"/>
      <c r="IS9" s="8"/>
      <c r="IT9" s="8"/>
    </row>
    <row r="10" spans="1:254" s="6" customFormat="1" ht="19.5" customHeight="1">
      <c r="A10" s="47">
        <v>8</v>
      </c>
      <c r="B10" s="39" t="s">
        <v>22</v>
      </c>
      <c r="C10" s="48" t="s">
        <v>97</v>
      </c>
      <c r="D10" s="41">
        <v>1</v>
      </c>
      <c r="E10" s="43" t="s">
        <v>42</v>
      </c>
      <c r="F10" s="43" t="s">
        <v>43</v>
      </c>
      <c r="G10" s="47" t="s">
        <v>90</v>
      </c>
      <c r="H10" s="48" t="s">
        <v>91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8"/>
      <c r="IS10" s="8"/>
      <c r="IT10" s="8"/>
    </row>
    <row r="11" spans="1:254" s="6" customFormat="1" ht="19.5" customHeight="1">
      <c r="A11" s="47">
        <v>9</v>
      </c>
      <c r="B11" s="39" t="s">
        <v>22</v>
      </c>
      <c r="C11" s="48" t="s">
        <v>98</v>
      </c>
      <c r="D11" s="41">
        <v>1</v>
      </c>
      <c r="E11" s="43" t="s">
        <v>42</v>
      </c>
      <c r="F11" s="43" t="s">
        <v>43</v>
      </c>
      <c r="G11" s="47" t="s">
        <v>89</v>
      </c>
      <c r="H11" s="48" t="s">
        <v>91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8"/>
      <c r="IS11" s="8"/>
      <c r="IT11" s="8"/>
    </row>
    <row r="12" spans="1:254" s="6" customFormat="1" ht="19.5" customHeight="1">
      <c r="A12" s="47">
        <v>10</v>
      </c>
      <c r="B12" s="39" t="s">
        <v>22</v>
      </c>
      <c r="C12" s="48" t="s">
        <v>99</v>
      </c>
      <c r="D12" s="41">
        <v>4</v>
      </c>
      <c r="E12" s="43" t="s">
        <v>42</v>
      </c>
      <c r="F12" s="43" t="s">
        <v>43</v>
      </c>
      <c r="G12" s="45" t="s">
        <v>75</v>
      </c>
      <c r="H12" s="48" t="s">
        <v>91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8"/>
      <c r="IS12" s="8"/>
      <c r="IT12" s="8"/>
    </row>
    <row r="13" spans="1:254" s="6" customFormat="1" ht="24.75" customHeight="1">
      <c r="A13" s="47">
        <v>11</v>
      </c>
      <c r="B13" s="39" t="s">
        <v>22</v>
      </c>
      <c r="C13" s="40" t="s">
        <v>46</v>
      </c>
      <c r="D13" s="41">
        <v>1</v>
      </c>
      <c r="E13" s="40" t="s">
        <v>47</v>
      </c>
      <c r="F13" s="40" t="s">
        <v>48</v>
      </c>
      <c r="G13" s="42" t="s">
        <v>56</v>
      </c>
      <c r="H13" s="48" t="s">
        <v>91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8"/>
      <c r="IS13" s="8"/>
      <c r="IT13" s="8"/>
    </row>
    <row r="14" spans="1:254" s="6" customFormat="1" ht="24.75" customHeight="1">
      <c r="A14" s="47">
        <v>12</v>
      </c>
      <c r="B14" s="39" t="s">
        <v>22</v>
      </c>
      <c r="C14" s="48" t="s">
        <v>94</v>
      </c>
      <c r="D14" s="41">
        <v>2</v>
      </c>
      <c r="E14" s="40" t="s">
        <v>42</v>
      </c>
      <c r="F14" s="40" t="s">
        <v>43</v>
      </c>
      <c r="G14" s="42" t="s">
        <v>49</v>
      </c>
      <c r="H14" s="48" t="s">
        <v>91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8"/>
      <c r="IS14" s="8"/>
      <c r="IT14" s="8"/>
    </row>
    <row r="15" spans="1:254" s="6" customFormat="1" ht="19.5" customHeight="1">
      <c r="A15" s="47">
        <v>13</v>
      </c>
      <c r="B15" s="39" t="s">
        <v>22</v>
      </c>
      <c r="C15" s="48" t="s">
        <v>95</v>
      </c>
      <c r="D15" s="41">
        <v>2</v>
      </c>
      <c r="E15" s="43" t="s">
        <v>42</v>
      </c>
      <c r="F15" s="43" t="s">
        <v>43</v>
      </c>
      <c r="G15" s="47" t="s">
        <v>82</v>
      </c>
      <c r="H15" s="48" t="s">
        <v>91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8"/>
      <c r="IS15" s="8"/>
      <c r="IT15" s="8"/>
    </row>
    <row r="16" spans="1:254" s="6" customFormat="1" ht="24.75" customHeight="1">
      <c r="A16" s="47">
        <v>14</v>
      </c>
      <c r="B16" s="39" t="s">
        <v>22</v>
      </c>
      <c r="C16" s="40" t="s">
        <v>50</v>
      </c>
      <c r="D16" s="41">
        <v>2</v>
      </c>
      <c r="E16" s="40" t="s">
        <v>52</v>
      </c>
      <c r="F16" s="40" t="s">
        <v>48</v>
      </c>
      <c r="G16" s="42" t="s">
        <v>51</v>
      </c>
      <c r="H16" s="48" t="s">
        <v>91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8"/>
      <c r="IS16" s="8"/>
      <c r="IT16" s="8"/>
    </row>
    <row r="17" spans="1:254" s="6" customFormat="1" ht="24.75" customHeight="1">
      <c r="A17" s="47">
        <v>15</v>
      </c>
      <c r="B17" s="39" t="s">
        <v>22</v>
      </c>
      <c r="C17" s="43" t="s">
        <v>64</v>
      </c>
      <c r="D17" s="41">
        <v>1</v>
      </c>
      <c r="E17" s="43" t="s">
        <v>52</v>
      </c>
      <c r="F17" s="43" t="s">
        <v>48</v>
      </c>
      <c r="G17" s="42" t="s">
        <v>63</v>
      </c>
      <c r="H17" s="48" t="s">
        <v>91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8"/>
      <c r="IS17" s="8"/>
      <c r="IT17" s="8"/>
    </row>
    <row r="18" spans="1:254" s="6" customFormat="1" ht="24.75" customHeight="1">
      <c r="A18" s="47">
        <v>16</v>
      </c>
      <c r="B18" s="39" t="s">
        <v>22</v>
      </c>
      <c r="C18" s="43" t="s">
        <v>65</v>
      </c>
      <c r="D18" s="41">
        <v>1</v>
      </c>
      <c r="E18" s="43" t="s">
        <v>52</v>
      </c>
      <c r="F18" s="43" t="s">
        <v>48</v>
      </c>
      <c r="G18" s="45" t="s">
        <v>70</v>
      </c>
      <c r="H18" s="48" t="s">
        <v>91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8"/>
      <c r="IS18" s="8"/>
      <c r="IT18" s="8"/>
    </row>
    <row r="19" spans="1:254" s="6" customFormat="1" ht="24.75" customHeight="1">
      <c r="A19" s="47">
        <v>17</v>
      </c>
      <c r="B19" s="39" t="s">
        <v>22</v>
      </c>
      <c r="C19" s="48" t="s">
        <v>100</v>
      </c>
      <c r="D19" s="41">
        <v>1</v>
      </c>
      <c r="E19" s="43" t="s">
        <v>52</v>
      </c>
      <c r="F19" s="43" t="s">
        <v>48</v>
      </c>
      <c r="G19" s="45" t="s">
        <v>70</v>
      </c>
      <c r="H19" s="48" t="s">
        <v>91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8"/>
      <c r="IS19" s="8"/>
      <c r="IT19" s="8"/>
    </row>
    <row r="20" spans="1:254" s="6" customFormat="1" ht="41.25" customHeight="1">
      <c r="A20" s="47">
        <v>18</v>
      </c>
      <c r="B20" s="39" t="s">
        <v>22</v>
      </c>
      <c r="C20" s="48" t="s">
        <v>102</v>
      </c>
      <c r="D20" s="41">
        <v>1</v>
      </c>
      <c r="E20" s="43" t="s">
        <v>52</v>
      </c>
      <c r="F20" s="43" t="s">
        <v>48</v>
      </c>
      <c r="G20" s="45" t="s">
        <v>76</v>
      </c>
      <c r="H20" s="43" t="s">
        <v>57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8"/>
      <c r="IS20" s="8"/>
      <c r="IT20" s="8"/>
    </row>
    <row r="21" spans="1:254" s="6" customFormat="1" ht="40.5" customHeight="1">
      <c r="A21" s="47">
        <v>19</v>
      </c>
      <c r="B21" s="39" t="s">
        <v>22</v>
      </c>
      <c r="C21" s="48" t="s">
        <v>68</v>
      </c>
      <c r="D21" s="41">
        <v>1</v>
      </c>
      <c r="E21" s="43" t="s">
        <v>60</v>
      </c>
      <c r="F21" s="43"/>
      <c r="G21" s="46" t="s">
        <v>71</v>
      </c>
      <c r="H21" s="43" t="s">
        <v>57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8"/>
      <c r="IS21" s="8"/>
      <c r="IT21" s="8"/>
    </row>
    <row r="22" spans="1:254" s="6" customFormat="1" ht="19.5" customHeight="1">
      <c r="A22" s="47">
        <v>20</v>
      </c>
      <c r="B22" s="39" t="s">
        <v>22</v>
      </c>
      <c r="C22" s="43" t="s">
        <v>79</v>
      </c>
      <c r="D22" s="41">
        <v>24</v>
      </c>
      <c r="E22" s="48" t="s">
        <v>93</v>
      </c>
      <c r="F22" s="43"/>
      <c r="G22" s="45" t="s">
        <v>61</v>
      </c>
      <c r="H22" s="43" t="s">
        <v>62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8"/>
      <c r="IS22" s="8"/>
      <c r="IT22" s="8"/>
    </row>
    <row r="23" spans="1:254" s="6" customFormat="1" ht="27.75" customHeight="1">
      <c r="A23" s="47">
        <v>21</v>
      </c>
      <c r="B23" s="39" t="s">
        <v>22</v>
      </c>
      <c r="C23" s="43" t="s">
        <v>58</v>
      </c>
      <c r="D23" s="41">
        <v>1</v>
      </c>
      <c r="E23" s="43" t="s">
        <v>52</v>
      </c>
      <c r="F23" s="43" t="s">
        <v>48</v>
      </c>
      <c r="G23" s="45" t="s">
        <v>72</v>
      </c>
      <c r="H23" s="43" t="s">
        <v>57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8"/>
      <c r="IS23" s="8"/>
      <c r="IT23" s="8"/>
    </row>
    <row r="24" spans="1:254" s="6" customFormat="1" ht="22.5" customHeight="1">
      <c r="A24" s="47">
        <v>22</v>
      </c>
      <c r="B24" s="39" t="s">
        <v>22</v>
      </c>
      <c r="C24" s="44" t="s">
        <v>80</v>
      </c>
      <c r="D24" s="41">
        <v>1</v>
      </c>
      <c r="E24" s="43" t="s">
        <v>52</v>
      </c>
      <c r="F24" s="43" t="s">
        <v>48</v>
      </c>
      <c r="G24" s="45" t="s">
        <v>81</v>
      </c>
      <c r="H24" s="43" t="s">
        <v>57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8"/>
      <c r="IS24" s="8"/>
      <c r="IT24" s="8"/>
    </row>
    <row r="25" spans="1:254" s="6" customFormat="1" ht="22.5" customHeight="1">
      <c r="A25" s="47">
        <v>23</v>
      </c>
      <c r="B25" s="39" t="s">
        <v>22</v>
      </c>
      <c r="C25" s="44" t="s">
        <v>86</v>
      </c>
      <c r="D25" s="41">
        <v>1</v>
      </c>
      <c r="E25" s="48" t="s">
        <v>52</v>
      </c>
      <c r="F25" s="48" t="s">
        <v>48</v>
      </c>
      <c r="G25" s="47" t="s">
        <v>87</v>
      </c>
      <c r="H25" s="48" t="s">
        <v>88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8"/>
      <c r="IS25" s="8"/>
      <c r="IT25" s="8"/>
    </row>
    <row r="26" spans="1:8" ht="51" customHeight="1">
      <c r="A26" s="47">
        <v>24</v>
      </c>
      <c r="B26" s="39" t="s">
        <v>22</v>
      </c>
      <c r="C26" s="44" t="s">
        <v>59</v>
      </c>
      <c r="D26" s="41">
        <v>2</v>
      </c>
      <c r="E26" s="43" t="s">
        <v>52</v>
      </c>
      <c r="F26" s="43" t="s">
        <v>48</v>
      </c>
      <c r="G26" s="45" t="s">
        <v>78</v>
      </c>
      <c r="H26" s="43" t="s">
        <v>57</v>
      </c>
    </row>
    <row r="27" spans="1:8" ht="22.5" customHeight="1">
      <c r="A27" s="47">
        <v>25</v>
      </c>
      <c r="B27" s="39" t="s">
        <v>22</v>
      </c>
      <c r="C27" s="44" t="s">
        <v>77</v>
      </c>
      <c r="D27" s="41">
        <v>1</v>
      </c>
      <c r="E27" s="43" t="s">
        <v>52</v>
      </c>
      <c r="F27" s="43" t="s">
        <v>48</v>
      </c>
      <c r="G27" s="47" t="s">
        <v>85</v>
      </c>
      <c r="H27" s="43" t="s">
        <v>57</v>
      </c>
    </row>
    <row r="28" spans="1:8" ht="19.5" customHeight="1">
      <c r="A28" s="5"/>
      <c r="B28" s="51" t="s">
        <v>53</v>
      </c>
      <c r="C28" s="52"/>
      <c r="D28" s="5">
        <f>SUM(D3:D27)</f>
        <v>59</v>
      </c>
      <c r="E28" s="5"/>
      <c r="F28" s="5"/>
      <c r="G28" s="5"/>
      <c r="H28" s="5"/>
    </row>
  </sheetData>
  <sheetProtection/>
  <autoFilter ref="A2:H2"/>
  <mergeCells count="2">
    <mergeCell ref="A1:H1"/>
    <mergeCell ref="B28:C28"/>
  </mergeCells>
  <printOptions/>
  <pageMargins left="0.3937007874015748" right="0.1968503937007874" top="0" bottom="0.03937007874015748" header="0.354330708661417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selection activeCell="K5" sqref="K5"/>
    </sheetView>
  </sheetViews>
  <sheetFormatPr defaultColWidth="9.00390625" defaultRowHeight="14.25"/>
  <sheetData>
    <row r="1" spans="1:12" ht="18.75">
      <c r="A1" s="55" t="s">
        <v>8</v>
      </c>
      <c r="B1" s="55"/>
      <c r="C1" s="55"/>
      <c r="D1" s="55"/>
      <c r="E1" s="56"/>
      <c r="F1" s="55"/>
      <c r="G1" s="55"/>
      <c r="H1" s="55"/>
      <c r="I1" s="55"/>
      <c r="J1" s="57"/>
      <c r="K1" s="57"/>
      <c r="L1" s="55"/>
    </row>
    <row r="2" spans="1:12" ht="14.25">
      <c r="A2" s="58" t="s">
        <v>9</v>
      </c>
      <c r="B2" s="58" t="s">
        <v>10</v>
      </c>
      <c r="C2" s="58"/>
      <c r="D2" s="58"/>
      <c r="E2" s="59" t="s">
        <v>11</v>
      </c>
      <c r="F2" s="53" t="s">
        <v>12</v>
      </c>
      <c r="G2" s="60" t="s">
        <v>13</v>
      </c>
      <c r="H2" s="60" t="s">
        <v>14</v>
      </c>
      <c r="I2" s="54" t="s">
        <v>15</v>
      </c>
      <c r="J2" s="53" t="s">
        <v>16</v>
      </c>
      <c r="K2" s="53" t="s">
        <v>17</v>
      </c>
      <c r="L2" s="54" t="s">
        <v>18</v>
      </c>
    </row>
    <row r="3" spans="1:12" ht="14.25">
      <c r="A3" s="58"/>
      <c r="B3" s="58" t="s">
        <v>19</v>
      </c>
      <c r="C3" s="58" t="s">
        <v>20</v>
      </c>
      <c r="D3" s="58" t="s">
        <v>21</v>
      </c>
      <c r="E3" s="59"/>
      <c r="F3" s="53"/>
      <c r="G3" s="60"/>
      <c r="H3" s="60"/>
      <c r="I3" s="54"/>
      <c r="J3" s="53"/>
      <c r="K3" s="53"/>
      <c r="L3" s="54"/>
    </row>
    <row r="4" spans="1:12" ht="14.25">
      <c r="A4" s="58"/>
      <c r="B4" s="58"/>
      <c r="C4" s="58"/>
      <c r="D4" s="58"/>
      <c r="E4" s="59"/>
      <c r="F4" s="53"/>
      <c r="G4" s="60"/>
      <c r="H4" s="60"/>
      <c r="I4" s="54"/>
      <c r="J4" s="53"/>
      <c r="K4" s="53"/>
      <c r="L4" s="54"/>
    </row>
    <row r="5" spans="1:12" s="38" customFormat="1" ht="36">
      <c r="A5" s="30" t="s">
        <v>22</v>
      </c>
      <c r="B5" s="31">
        <v>995</v>
      </c>
      <c r="C5" s="31">
        <v>8</v>
      </c>
      <c r="D5" s="31">
        <v>44</v>
      </c>
      <c r="E5" s="32">
        <f aca="true" t="shared" si="0" ref="E5:E23">B5+C5*2.5+D5*3</f>
        <v>1147</v>
      </c>
      <c r="F5" s="33">
        <f aca="true" t="shared" si="1" ref="F5:F10">E5*1.5</f>
        <v>1720.5</v>
      </c>
      <c r="G5" s="34">
        <v>1169</v>
      </c>
      <c r="H5" s="34">
        <v>713</v>
      </c>
      <c r="I5" s="35">
        <v>489</v>
      </c>
      <c r="J5" s="36">
        <f aca="true" t="shared" si="2" ref="J5:J24">F5-H5-I5</f>
        <v>518.5</v>
      </c>
      <c r="K5" s="36">
        <f aca="true" t="shared" si="3" ref="K5:K24">J5*0.3</f>
        <v>155.54999999999998</v>
      </c>
      <c r="L5" s="37">
        <v>57</v>
      </c>
    </row>
    <row r="6" spans="1:12" ht="24">
      <c r="A6" s="16" t="s">
        <v>23</v>
      </c>
      <c r="B6" s="2">
        <v>1328</v>
      </c>
      <c r="C6" s="2">
        <v>6</v>
      </c>
      <c r="D6" s="2">
        <v>100</v>
      </c>
      <c r="E6" s="28">
        <f t="shared" si="0"/>
        <v>1643</v>
      </c>
      <c r="F6" s="21">
        <f>E6*1.6</f>
        <v>2628.8</v>
      </c>
      <c r="G6" s="22">
        <v>1401</v>
      </c>
      <c r="H6" s="22">
        <v>1008</v>
      </c>
      <c r="I6" s="27">
        <v>476</v>
      </c>
      <c r="J6" s="26">
        <f t="shared" si="2"/>
        <v>1144.8000000000002</v>
      </c>
      <c r="K6" s="26">
        <f t="shared" si="3"/>
        <v>343.44000000000005</v>
      </c>
      <c r="L6" s="25">
        <v>133</v>
      </c>
    </row>
    <row r="7" spans="1:12" ht="24">
      <c r="A7" s="16" t="s">
        <v>24</v>
      </c>
      <c r="B7" s="2">
        <v>700</v>
      </c>
      <c r="C7" s="2">
        <v>6</v>
      </c>
      <c r="D7" s="2">
        <v>21</v>
      </c>
      <c r="E7" s="28">
        <f t="shared" si="0"/>
        <v>778</v>
      </c>
      <c r="F7" s="21">
        <f t="shared" si="1"/>
        <v>1167</v>
      </c>
      <c r="G7" s="22">
        <v>1103</v>
      </c>
      <c r="H7" s="22">
        <v>822</v>
      </c>
      <c r="I7" s="27">
        <v>313</v>
      </c>
      <c r="J7" s="26">
        <f t="shared" si="2"/>
        <v>32</v>
      </c>
      <c r="K7" s="26">
        <f t="shared" si="3"/>
        <v>9.6</v>
      </c>
      <c r="L7" s="25">
        <v>109</v>
      </c>
    </row>
    <row r="8" spans="1:12" ht="24">
      <c r="A8" s="18" t="s">
        <v>25</v>
      </c>
      <c r="B8" s="2">
        <v>1933</v>
      </c>
      <c r="C8" s="2">
        <v>9</v>
      </c>
      <c r="D8" s="2">
        <v>329</v>
      </c>
      <c r="E8" s="28">
        <f t="shared" si="0"/>
        <v>2942.5</v>
      </c>
      <c r="F8" s="21">
        <f>E8*1.6</f>
        <v>4708</v>
      </c>
      <c r="G8" s="22">
        <v>1309</v>
      </c>
      <c r="H8" s="22">
        <v>997</v>
      </c>
      <c r="I8" s="27">
        <v>783</v>
      </c>
      <c r="J8" s="26">
        <f t="shared" si="2"/>
        <v>2928</v>
      </c>
      <c r="K8" s="26">
        <f t="shared" si="3"/>
        <v>878.4</v>
      </c>
      <c r="L8" s="25">
        <v>115</v>
      </c>
    </row>
    <row r="9" spans="1:12" ht="24">
      <c r="A9" s="18" t="s">
        <v>26</v>
      </c>
      <c r="B9" s="2">
        <v>800</v>
      </c>
      <c r="C9" s="2">
        <v>6</v>
      </c>
      <c r="D9" s="2">
        <v>20</v>
      </c>
      <c r="E9" s="28">
        <f t="shared" si="0"/>
        <v>875</v>
      </c>
      <c r="F9" s="21">
        <f>E9*1.6</f>
        <v>1400</v>
      </c>
      <c r="G9" s="22">
        <v>1258</v>
      </c>
      <c r="H9" s="22">
        <v>979</v>
      </c>
      <c r="I9" s="27">
        <v>385</v>
      </c>
      <c r="J9" s="26">
        <f t="shared" si="2"/>
        <v>36</v>
      </c>
      <c r="K9" s="26">
        <f t="shared" si="3"/>
        <v>10.799999999999999</v>
      </c>
      <c r="L9" s="25">
        <v>43</v>
      </c>
    </row>
    <row r="10" spans="1:12" ht="24">
      <c r="A10" s="4" t="s">
        <v>27</v>
      </c>
      <c r="B10" s="5">
        <v>526</v>
      </c>
      <c r="C10" s="5">
        <v>0</v>
      </c>
      <c r="D10" s="5">
        <v>24</v>
      </c>
      <c r="E10" s="28">
        <f t="shared" si="0"/>
        <v>598</v>
      </c>
      <c r="F10" s="21">
        <f t="shared" si="1"/>
        <v>897</v>
      </c>
      <c r="G10" s="22">
        <v>640</v>
      </c>
      <c r="H10" s="22">
        <v>484</v>
      </c>
      <c r="I10" s="27">
        <v>285</v>
      </c>
      <c r="J10" s="26">
        <f t="shared" si="2"/>
        <v>128</v>
      </c>
      <c r="K10" s="26">
        <f t="shared" si="3"/>
        <v>38.4</v>
      </c>
      <c r="L10" s="25">
        <v>50</v>
      </c>
    </row>
    <row r="11" spans="1:12" ht="24">
      <c r="A11" s="19" t="s">
        <v>28</v>
      </c>
      <c r="B11" s="24">
        <v>500</v>
      </c>
      <c r="C11" s="24">
        <v>4</v>
      </c>
      <c r="D11" s="24"/>
      <c r="E11" s="28">
        <f t="shared" si="0"/>
        <v>510</v>
      </c>
      <c r="F11" s="21">
        <v>876</v>
      </c>
      <c r="G11" s="22">
        <v>876</v>
      </c>
      <c r="H11" s="22">
        <v>636</v>
      </c>
      <c r="I11" s="27">
        <v>207</v>
      </c>
      <c r="J11" s="26">
        <f t="shared" si="2"/>
        <v>33</v>
      </c>
      <c r="K11" s="26">
        <f t="shared" si="3"/>
        <v>9.9</v>
      </c>
      <c r="L11" s="25">
        <v>17</v>
      </c>
    </row>
    <row r="12" spans="1:12" ht="24">
      <c r="A12" s="16" t="s">
        <v>29</v>
      </c>
      <c r="B12" s="2">
        <v>1427</v>
      </c>
      <c r="C12" s="2">
        <v>14</v>
      </c>
      <c r="D12" s="2">
        <v>80</v>
      </c>
      <c r="E12" s="28">
        <f t="shared" si="0"/>
        <v>1702</v>
      </c>
      <c r="F12" s="21">
        <f>E12*1.6</f>
        <v>2723.2000000000003</v>
      </c>
      <c r="G12" s="22">
        <v>1477</v>
      </c>
      <c r="H12" s="22">
        <v>1160</v>
      </c>
      <c r="I12" s="27">
        <v>943</v>
      </c>
      <c r="J12" s="26">
        <f t="shared" si="2"/>
        <v>620.2000000000003</v>
      </c>
      <c r="K12" s="26">
        <f t="shared" si="3"/>
        <v>186.0600000000001</v>
      </c>
      <c r="L12" s="25">
        <v>80</v>
      </c>
    </row>
    <row r="13" spans="1:12" ht="36">
      <c r="A13" s="18" t="s">
        <v>30</v>
      </c>
      <c r="B13" s="2">
        <v>660</v>
      </c>
      <c r="C13" s="2">
        <v>2</v>
      </c>
      <c r="D13" s="2"/>
      <c r="E13" s="28">
        <f t="shared" si="0"/>
        <v>665</v>
      </c>
      <c r="F13" s="21">
        <f>E13*1.5</f>
        <v>997.5</v>
      </c>
      <c r="G13" s="22">
        <v>499</v>
      </c>
      <c r="H13" s="22">
        <v>405</v>
      </c>
      <c r="I13" s="27">
        <v>146</v>
      </c>
      <c r="J13" s="26">
        <f t="shared" si="2"/>
        <v>446.5</v>
      </c>
      <c r="K13" s="26">
        <f t="shared" si="3"/>
        <v>133.95</v>
      </c>
      <c r="L13" s="25">
        <v>70</v>
      </c>
    </row>
    <row r="14" spans="1:12" ht="24">
      <c r="A14" s="18" t="s">
        <v>31</v>
      </c>
      <c r="B14" s="2">
        <v>1200</v>
      </c>
      <c r="C14" s="2"/>
      <c r="D14" s="2"/>
      <c r="E14" s="28">
        <f t="shared" si="0"/>
        <v>1200</v>
      </c>
      <c r="F14" s="21">
        <f>E14*1.5</f>
        <v>1800</v>
      </c>
      <c r="G14" s="22">
        <v>888</v>
      </c>
      <c r="H14" s="22">
        <v>689</v>
      </c>
      <c r="I14" s="27">
        <v>400</v>
      </c>
      <c r="J14" s="26">
        <f t="shared" si="2"/>
        <v>711</v>
      </c>
      <c r="K14" s="26">
        <f t="shared" si="3"/>
        <v>213.29999999999998</v>
      </c>
      <c r="L14" s="25">
        <v>243</v>
      </c>
    </row>
    <row r="15" spans="1:12" ht="24">
      <c r="A15" s="19" t="s">
        <v>32</v>
      </c>
      <c r="B15" s="24">
        <v>25</v>
      </c>
      <c r="C15" s="24">
        <v>130</v>
      </c>
      <c r="D15" s="24"/>
      <c r="E15" s="28">
        <f t="shared" si="0"/>
        <v>350</v>
      </c>
      <c r="F15" s="21">
        <f>E15*1.5</f>
        <v>525</v>
      </c>
      <c r="G15" s="22">
        <v>284</v>
      </c>
      <c r="H15" s="22">
        <v>213</v>
      </c>
      <c r="I15" s="27">
        <v>97</v>
      </c>
      <c r="J15" s="26">
        <f t="shared" si="2"/>
        <v>215</v>
      </c>
      <c r="K15" s="26">
        <f t="shared" si="3"/>
        <v>64.5</v>
      </c>
      <c r="L15" s="25">
        <v>33</v>
      </c>
    </row>
    <row r="16" spans="1:12" ht="24">
      <c r="A16" s="16" t="s">
        <v>33</v>
      </c>
      <c r="B16" s="2">
        <v>500</v>
      </c>
      <c r="C16" s="2"/>
      <c r="D16" s="2"/>
      <c r="E16" s="28">
        <f t="shared" si="0"/>
        <v>500</v>
      </c>
      <c r="F16" s="21">
        <f>E16*1.6</f>
        <v>800</v>
      </c>
      <c r="G16" s="22">
        <v>300</v>
      </c>
      <c r="H16" s="22">
        <v>251</v>
      </c>
      <c r="I16" s="27">
        <v>199</v>
      </c>
      <c r="J16" s="26">
        <f t="shared" si="2"/>
        <v>350</v>
      </c>
      <c r="K16" s="26">
        <f t="shared" si="3"/>
        <v>105</v>
      </c>
      <c r="L16" s="25">
        <v>4</v>
      </c>
    </row>
    <row r="17" spans="1:12" ht="24">
      <c r="A17" s="18" t="s">
        <v>34</v>
      </c>
      <c r="B17" s="2">
        <v>700</v>
      </c>
      <c r="C17" s="2"/>
      <c r="D17" s="2"/>
      <c r="E17" s="28">
        <f t="shared" si="0"/>
        <v>700</v>
      </c>
      <c r="F17" s="21">
        <f aca="true" t="shared" si="4" ref="F17:F23">E17*1.5</f>
        <v>1050</v>
      </c>
      <c r="G17" s="22">
        <v>635</v>
      </c>
      <c r="H17" s="22">
        <v>483</v>
      </c>
      <c r="I17" s="27">
        <v>470</v>
      </c>
      <c r="J17" s="26">
        <f t="shared" si="2"/>
        <v>97</v>
      </c>
      <c r="K17" s="26">
        <f t="shared" si="3"/>
        <v>29.099999999999998</v>
      </c>
      <c r="L17" s="25">
        <v>29</v>
      </c>
    </row>
    <row r="18" spans="1:12" ht="24">
      <c r="A18" s="18" t="s">
        <v>35</v>
      </c>
      <c r="B18" s="2">
        <v>853</v>
      </c>
      <c r="C18" s="2"/>
      <c r="D18" s="2">
        <v>11</v>
      </c>
      <c r="E18" s="28">
        <f t="shared" si="0"/>
        <v>886</v>
      </c>
      <c r="F18" s="21">
        <f t="shared" si="4"/>
        <v>1329</v>
      </c>
      <c r="G18" s="22">
        <v>700</v>
      </c>
      <c r="H18" s="22">
        <v>529</v>
      </c>
      <c r="I18" s="27">
        <v>406</v>
      </c>
      <c r="J18" s="26">
        <f t="shared" si="2"/>
        <v>394</v>
      </c>
      <c r="K18" s="26">
        <f t="shared" si="3"/>
        <v>118.19999999999999</v>
      </c>
      <c r="L18" s="25">
        <v>14</v>
      </c>
    </row>
    <row r="19" spans="1:12" ht="24">
      <c r="A19" s="18" t="s">
        <v>36</v>
      </c>
      <c r="B19" s="2">
        <v>338</v>
      </c>
      <c r="C19" s="2">
        <v>2</v>
      </c>
      <c r="D19" s="2">
        <v>100</v>
      </c>
      <c r="E19" s="28">
        <f t="shared" si="0"/>
        <v>643</v>
      </c>
      <c r="F19" s="21">
        <f t="shared" si="4"/>
        <v>964.5</v>
      </c>
      <c r="G19" s="22">
        <v>610</v>
      </c>
      <c r="H19" s="22">
        <v>304</v>
      </c>
      <c r="I19" s="27">
        <v>207</v>
      </c>
      <c r="J19" s="26">
        <f t="shared" si="2"/>
        <v>453.5</v>
      </c>
      <c r="K19" s="26">
        <f t="shared" si="3"/>
        <v>136.04999999999998</v>
      </c>
      <c r="L19" s="25">
        <v>71</v>
      </c>
    </row>
    <row r="20" spans="1:12" ht="24">
      <c r="A20" s="18" t="s">
        <v>37</v>
      </c>
      <c r="B20" s="2">
        <v>800</v>
      </c>
      <c r="C20" s="2">
        <v>2</v>
      </c>
      <c r="D20" s="2"/>
      <c r="E20" s="28">
        <f t="shared" si="0"/>
        <v>805</v>
      </c>
      <c r="F20" s="21">
        <f t="shared" si="4"/>
        <v>1207.5</v>
      </c>
      <c r="G20" s="22">
        <v>400</v>
      </c>
      <c r="H20" s="22">
        <v>360</v>
      </c>
      <c r="I20" s="27">
        <v>514</v>
      </c>
      <c r="J20" s="26">
        <f t="shared" si="2"/>
        <v>333.5</v>
      </c>
      <c r="K20" s="26">
        <f t="shared" si="3"/>
        <v>100.05</v>
      </c>
      <c r="L20" s="25">
        <v>121</v>
      </c>
    </row>
    <row r="21" spans="1:12" ht="24">
      <c r="A21" s="18" t="s">
        <v>38</v>
      </c>
      <c r="B21" s="2">
        <v>1532</v>
      </c>
      <c r="C21" s="2"/>
      <c r="D21" s="2"/>
      <c r="E21" s="28">
        <f t="shared" si="0"/>
        <v>1532</v>
      </c>
      <c r="F21" s="21">
        <f t="shared" si="4"/>
        <v>2298</v>
      </c>
      <c r="G21" s="22">
        <v>600</v>
      </c>
      <c r="H21" s="22">
        <v>407</v>
      </c>
      <c r="I21" s="27">
        <v>285</v>
      </c>
      <c r="J21" s="26">
        <f t="shared" si="2"/>
        <v>1606</v>
      </c>
      <c r="K21" s="26">
        <f t="shared" si="3"/>
        <v>481.79999999999995</v>
      </c>
      <c r="L21" s="25">
        <v>60</v>
      </c>
    </row>
    <row r="22" spans="1:12" ht="24">
      <c r="A22" s="20" t="s">
        <v>39</v>
      </c>
      <c r="B22" s="23">
        <v>120</v>
      </c>
      <c r="C22" s="23"/>
      <c r="D22" s="23"/>
      <c r="E22" s="29">
        <f t="shared" si="0"/>
        <v>120</v>
      </c>
      <c r="F22" s="21">
        <f t="shared" si="4"/>
        <v>180</v>
      </c>
      <c r="G22" s="22">
        <v>581</v>
      </c>
      <c r="H22" s="22">
        <v>554</v>
      </c>
      <c r="I22" s="27">
        <v>106</v>
      </c>
      <c r="J22" s="26">
        <f t="shared" si="2"/>
        <v>-480</v>
      </c>
      <c r="K22" s="26">
        <f t="shared" si="3"/>
        <v>-144</v>
      </c>
      <c r="L22" s="25">
        <v>56</v>
      </c>
    </row>
    <row r="23" spans="1:12" ht="24">
      <c r="A23" s="18" t="s">
        <v>40</v>
      </c>
      <c r="B23" s="2">
        <v>700</v>
      </c>
      <c r="C23" s="2"/>
      <c r="D23" s="2"/>
      <c r="E23" s="28">
        <f t="shared" si="0"/>
        <v>700</v>
      </c>
      <c r="F23" s="21">
        <f t="shared" si="4"/>
        <v>1050</v>
      </c>
      <c r="G23" s="22">
        <v>344</v>
      </c>
      <c r="H23" s="22">
        <v>192</v>
      </c>
      <c r="I23" s="27">
        <v>79</v>
      </c>
      <c r="J23" s="26">
        <f t="shared" si="2"/>
        <v>779</v>
      </c>
      <c r="K23" s="26">
        <f t="shared" si="3"/>
        <v>233.7</v>
      </c>
      <c r="L23" s="25">
        <v>83</v>
      </c>
    </row>
    <row r="24" spans="1:12" ht="14.25">
      <c r="A24" s="16" t="s">
        <v>41</v>
      </c>
      <c r="B24" s="2"/>
      <c r="C24" s="2"/>
      <c r="D24" s="21"/>
      <c r="E24" s="28">
        <v>16093</v>
      </c>
      <c r="F24" s="21">
        <f>SUM(F5:F23)</f>
        <v>28322</v>
      </c>
      <c r="G24" s="22">
        <f>SUM(G5:G23)</f>
        <v>15074</v>
      </c>
      <c r="H24" s="22">
        <f>SUM(H5:H23)</f>
        <v>11186</v>
      </c>
      <c r="I24" s="27">
        <f>SUM(I5:I23)</f>
        <v>6790</v>
      </c>
      <c r="J24" s="26">
        <f t="shared" si="2"/>
        <v>10346</v>
      </c>
      <c r="K24" s="26">
        <f t="shared" si="3"/>
        <v>3103.7999999999997</v>
      </c>
      <c r="L24" s="25">
        <f>SUM(L5:L23)</f>
        <v>1388</v>
      </c>
    </row>
  </sheetData>
  <sheetProtection/>
  <mergeCells count="14">
    <mergeCell ref="G2:G4"/>
    <mergeCell ref="H2:H4"/>
    <mergeCell ref="I2:I4"/>
    <mergeCell ref="J2:J4"/>
    <mergeCell ref="K2:K4"/>
    <mergeCell ref="L2:L4"/>
    <mergeCell ref="A1:L1"/>
    <mergeCell ref="B2:D2"/>
    <mergeCell ref="A2:A4"/>
    <mergeCell ref="B3:B4"/>
    <mergeCell ref="C3:C4"/>
    <mergeCell ref="D3:D4"/>
    <mergeCell ref="E2:E4"/>
    <mergeCell ref="F2:F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2021-10-25T05:07:48Z</cp:lastPrinted>
  <dcterms:created xsi:type="dcterms:W3CDTF">2015-05-11T05:40:41Z</dcterms:created>
  <dcterms:modified xsi:type="dcterms:W3CDTF">2021-10-26T04:23:12Z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